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filterPrivacy="1" defaultThemeVersion="166925"/>
  <xr:revisionPtr revIDLastSave="0" documentId="13_ncr:1_{BE43A33D-CFB9-4A61-A69D-FB9735DC11AA}" xr6:coauthVersionLast="47" xr6:coauthVersionMax="47" xr10:uidLastSave="{00000000-0000-0000-0000-000000000000}"/>
  <bookViews>
    <workbookView xWindow="-120" yWindow="-120" windowWidth="29040" windowHeight="17520" xr2:uid="{3997D307-EE81-409B-B10E-FD59091065C2}"/>
  </bookViews>
  <sheets>
    <sheet name="Munka1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44" i="6" l="1"/>
  <c r="B19" i="6"/>
  <c r="B43" i="6"/>
  <c r="B18" i="6"/>
  <c r="F41" i="6"/>
  <c r="B41" i="6"/>
  <c r="F40" i="6"/>
  <c r="B40" i="6"/>
  <c r="F39" i="6"/>
  <c r="B39" i="6"/>
  <c r="F38" i="6"/>
  <c r="B38" i="6"/>
  <c r="F37" i="6"/>
  <c r="B37" i="6"/>
  <c r="F36" i="6"/>
  <c r="B36" i="6"/>
  <c r="F35" i="6"/>
  <c r="B35" i="6"/>
  <c r="F34" i="6"/>
  <c r="B34" i="6"/>
  <c r="F33" i="6"/>
  <c r="B33" i="6"/>
  <c r="F32" i="6"/>
  <c r="B32" i="6"/>
  <c r="F31" i="6"/>
  <c r="B31" i="6"/>
  <c r="F30" i="6"/>
  <c r="B30" i="6"/>
  <c r="F29" i="6"/>
  <c r="B29" i="6"/>
  <c r="F28" i="6"/>
  <c r="B28" i="6"/>
  <c r="F27" i="6"/>
  <c r="C45" i="6" s="1"/>
  <c r="B27" i="6"/>
  <c r="C27" i="6" l="1"/>
  <c r="D27" i="6" s="1"/>
  <c r="C28" i="6"/>
  <c r="D28" i="6" s="1"/>
  <c r="C29" i="6"/>
  <c r="D29" i="6" s="1"/>
  <c r="C30" i="6"/>
  <c r="D30" i="6" s="1"/>
  <c r="C31" i="6"/>
  <c r="D31" i="6" s="1"/>
  <c r="C32" i="6"/>
  <c r="D32" i="6" s="1"/>
  <c r="C33" i="6"/>
  <c r="D33" i="6" s="1"/>
  <c r="C34" i="6"/>
  <c r="D34" i="6" s="1"/>
  <c r="C35" i="6"/>
  <c r="D35" i="6" s="1"/>
  <c r="C36" i="6"/>
  <c r="D36" i="6" s="1"/>
  <c r="C37" i="6"/>
  <c r="D37" i="6" s="1"/>
  <c r="C38" i="6"/>
  <c r="D38" i="6" s="1"/>
  <c r="C39" i="6"/>
  <c r="D39" i="6" s="1"/>
  <c r="C40" i="6"/>
  <c r="D40" i="6" s="1"/>
  <c r="C41" i="6"/>
  <c r="D41" i="6" s="1"/>
  <c r="F3" i="6"/>
  <c r="F4" i="6"/>
  <c r="F5" i="6"/>
  <c r="F6" i="6"/>
  <c r="F7" i="6"/>
  <c r="F8" i="6"/>
  <c r="F9" i="6"/>
  <c r="F10" i="6"/>
  <c r="F11" i="6"/>
  <c r="F12" i="6"/>
  <c r="F13" i="6"/>
  <c r="F14" i="6"/>
  <c r="F15" i="6"/>
  <c r="F16" i="6"/>
  <c r="F2" i="6"/>
  <c r="C20" i="6" l="1"/>
  <c r="B3" i="6"/>
  <c r="B4" i="6"/>
  <c r="B5" i="6"/>
  <c r="B6" i="6"/>
  <c r="B7" i="6"/>
  <c r="B8" i="6"/>
  <c r="B9" i="6"/>
  <c r="B10" i="6"/>
  <c r="B11" i="6"/>
  <c r="B12" i="6"/>
  <c r="B13" i="6"/>
  <c r="B14" i="6"/>
  <c r="B15" i="6"/>
  <c r="B16" i="6"/>
  <c r="C16" i="6" s="1"/>
  <c r="B2" i="6"/>
  <c r="C10" i="6"/>
  <c r="C15" i="6" l="1"/>
  <c r="D15" i="6" s="1"/>
  <c r="C8" i="6"/>
  <c r="D8" i="6" s="1"/>
  <c r="D16" i="6"/>
  <c r="C13" i="6"/>
  <c r="D13" i="6" s="1"/>
  <c r="C5" i="6"/>
  <c r="D5" i="6" s="1"/>
  <c r="D10" i="6"/>
  <c r="C14" i="6"/>
  <c r="D14" i="6" s="1"/>
  <c r="C9" i="6"/>
  <c r="D9" i="6" s="1"/>
  <c r="C2" i="6"/>
  <c r="D2" i="6" s="1"/>
  <c r="C6" i="6"/>
  <c r="D6" i="6" s="1"/>
  <c r="C4" i="6"/>
  <c r="D4" i="6" s="1"/>
  <c r="C3" i="6"/>
  <c r="D3" i="6" s="1"/>
  <c r="C7" i="6"/>
  <c r="D7" i="6" s="1"/>
  <c r="C11" i="6"/>
  <c r="D11" i="6" s="1"/>
  <c r="C12" i="6"/>
  <c r="D12" i="6" s="1"/>
</calcChain>
</file>

<file path=xl/sharedStrings.xml><?xml version="1.0" encoding="utf-8"?>
<sst xmlns="http://schemas.openxmlformats.org/spreadsheetml/2006/main" count="54" uniqueCount="27">
  <si>
    <t>Zimonyi Gábor</t>
  </si>
  <si>
    <t>Szabó Ingeborg</t>
  </si>
  <si>
    <t>István Etelka</t>
  </si>
  <si>
    <t>Teljes név</t>
  </si>
  <si>
    <t>Születésnap</t>
  </si>
  <si>
    <t>Vezetéknév</t>
  </si>
  <si>
    <t>Keresztnév</t>
  </si>
  <si>
    <t xml:space="preserve"> Koczka Richárd</t>
  </si>
  <si>
    <t xml:space="preserve">Boronkai László            </t>
  </si>
  <si>
    <t xml:space="preserve">   Horváth Ilona</t>
  </si>
  <si>
    <t xml:space="preserve">     Farkas    Fábián</t>
  </si>
  <si>
    <t xml:space="preserve">   Komonyik Pál</t>
  </si>
  <si>
    <t xml:space="preserve">Mohos     Melinda        </t>
  </si>
  <si>
    <t>Legidősebb:</t>
  </si>
  <si>
    <t>Legfiatalabb:</t>
  </si>
  <si>
    <t>BUGA JAKAB</t>
  </si>
  <si>
    <t>CSerepes    Ilona</t>
  </si>
  <si>
    <t>Katona ÖRS</t>
  </si>
  <si>
    <t>FEKETE LILLA</t>
  </si>
  <si>
    <t>Hetes MÁTÉ</t>
  </si>
  <si>
    <t>GYULAI Máté</t>
  </si>
  <si>
    <t>szerda</t>
  </si>
  <si>
    <t>napon született:</t>
  </si>
  <si>
    <t>Milyen napon született</t>
  </si>
  <si>
    <t>KIMETSZ, TNÉV, BAL, SZÖVEG.KERES, KÖZÉP, HOSSZ, SZÖVEG, XKERES</t>
  </si>
  <si>
    <t>A megoldáshoz a következő függvényekre is szükséged lehet:</t>
  </si>
  <si>
    <t>Teljes név (rendbetéve)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</si>
</sst>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&quot; fő&quot;"/>
  </numFmts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164" fontId="0" fillId="0" borderId="0" xfId="0" applyNumberFormat="1"/>
    <xf numFmtId="0" fontId="0" fillId="0" borderId="1" xfId="0" applyBorder="1"/>
    <xf numFmtId="14" fontId="0" fillId="0" borderId="1" xfId="0" applyNumberFormat="1" applyBorder="1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85D34E-4A8D-4D86-844C-B900E5B760A6}">
  <dimension ref="A1:F48"/>
  <sheetViews>
    <sheetView tabSelected="1" workbookViewId="0">
      <selection activeCell="F16" sqref="F16"/>
    </sheetView>
  </sheetViews>
  <sheetFormatPr defaultRowHeight="15" x14ac:dyDescent="0.25"/>
  <cols>
    <col min="1" max="1" width="20" bestFit="1" customWidth="1"/>
    <col min="2" max="2" width="17.140625" customWidth="1"/>
    <col min="3" max="3" width="14.28515625" customWidth="1"/>
    <col min="4" max="4" width="14.85546875" customWidth="1"/>
    <col min="5" max="5" width="11.7109375" bestFit="1" customWidth="1"/>
    <col min="6" max="6" width="13" customWidth="1"/>
  </cols>
  <sheetData>
    <row r="1" spans="1:6" ht="33.75" customHeight="1" x14ac:dyDescent="0.25">
      <c r="A1" s="4" t="s">
        <v>3</v>
      </c>
      <c r="B1" s="4" t="s">
        <v>26</v>
      </c>
      <c r="C1" s="4" t="s">
        <v>5</v>
      </c>
      <c r="D1" s="4" t="s">
        <v>6</v>
      </c>
      <c r="E1" s="4" t="s">
        <v>4</v>
      </c>
      <c r="F1" s="4" t="s">
        <v>23</v>
      </c>
    </row>
    <row r="2" spans="1:6" x14ac:dyDescent="0.25">
      <c r="A2" s="2" t="s">
        <v>8</v>
      </c>
      <c r="B2" s="2" t="str">
        <f>PROPER(TRIM(A2))</f>
        <v>Boronkai László</v>
      </c>
      <c r="C2" s="2" t="str">
        <f t="shared" ref="C2:C16" si="0">LEFT(B2,SEARCH(" ",B2)-1)</f>
        <v>Boronkai</v>
      </c>
      <c r="D2" s="2" t="str">
        <f t="shared" ref="D2:D16" si="1">MID(B2,LEN(C2)+2,LEN(B2)-LEN(C2))</f>
        <v>László</v>
      </c>
      <c r="E2" s="3">
        <v>44375</v>
      </c>
      <c r="F2" s="2" t="str">
        <f>TEXT(E2,"nnnn")</f>
        <v>hétfő</v>
      </c>
    </row>
    <row r="3" spans="1:6" x14ac:dyDescent="0.25">
      <c r="A3" s="2" t="s">
        <v>15</v>
      </c>
      <c r="B3" s="2" t="str">
        <f t="shared" ref="B3:B16" si="2">PROPER(TRIM(A3))</f>
        <v>Buga Jakab</v>
      </c>
      <c r="C3" s="2" t="str">
        <f t="shared" si="0"/>
        <v>Buga</v>
      </c>
      <c r="D3" s="2" t="str">
        <f t="shared" si="1"/>
        <v>Jakab</v>
      </c>
      <c r="E3" s="3">
        <v>44410</v>
      </c>
      <c r="F3" s="2" t="str">
        <f t="shared" ref="F3:F16" si="3">TEXT(E3,"nnnn")</f>
        <v>hétfő</v>
      </c>
    </row>
    <row r="4" spans="1:6" x14ac:dyDescent="0.25">
      <c r="A4" s="2" t="s">
        <v>16</v>
      </c>
      <c r="B4" s="2" t="str">
        <f t="shared" si="2"/>
        <v>Cserepes Ilona</v>
      </c>
      <c r="C4" s="2" t="str">
        <f t="shared" si="0"/>
        <v>Cserepes</v>
      </c>
      <c r="D4" s="2" t="str">
        <f t="shared" si="1"/>
        <v>Ilona</v>
      </c>
      <c r="E4" s="3">
        <v>44426</v>
      </c>
      <c r="F4" s="2" t="str">
        <f t="shared" si="3"/>
        <v>szerda</v>
      </c>
    </row>
    <row r="5" spans="1:6" x14ac:dyDescent="0.25">
      <c r="A5" s="2" t="s">
        <v>10</v>
      </c>
      <c r="B5" s="2" t="str">
        <f t="shared" si="2"/>
        <v>Farkas Fábián</v>
      </c>
      <c r="C5" s="2" t="str">
        <f t="shared" si="0"/>
        <v>Farkas</v>
      </c>
      <c r="D5" s="2" t="str">
        <f t="shared" si="1"/>
        <v>Fábián</v>
      </c>
      <c r="E5" s="3">
        <v>44370</v>
      </c>
      <c r="F5" s="2" t="str">
        <f t="shared" si="3"/>
        <v>szerda</v>
      </c>
    </row>
    <row r="6" spans="1:6" x14ac:dyDescent="0.25">
      <c r="A6" s="2" t="s">
        <v>18</v>
      </c>
      <c r="B6" s="2" t="str">
        <f t="shared" si="2"/>
        <v>Fekete Lilla</v>
      </c>
      <c r="C6" s="2" t="str">
        <f t="shared" si="0"/>
        <v>Fekete</v>
      </c>
      <c r="D6" s="2" t="str">
        <f t="shared" si="1"/>
        <v>Lilla</v>
      </c>
      <c r="E6" s="3">
        <v>44370</v>
      </c>
      <c r="F6" s="2" t="str">
        <f t="shared" si="3"/>
        <v>szerda</v>
      </c>
    </row>
    <row r="7" spans="1:6" x14ac:dyDescent="0.25">
      <c r="A7" s="2" t="s">
        <v>20</v>
      </c>
      <c r="B7" s="2" t="str">
        <f t="shared" si="2"/>
        <v>Gyulai Máté</v>
      </c>
      <c r="C7" s="2" t="str">
        <f t="shared" si="0"/>
        <v>Gyulai</v>
      </c>
      <c r="D7" s="2" t="str">
        <f t="shared" si="1"/>
        <v>Máté</v>
      </c>
      <c r="E7" s="3">
        <v>44388</v>
      </c>
      <c r="F7" s="2" t="str">
        <f t="shared" si="3"/>
        <v>vasárnap</v>
      </c>
    </row>
    <row r="8" spans="1:6" x14ac:dyDescent="0.25">
      <c r="A8" s="2" t="s">
        <v>19</v>
      </c>
      <c r="B8" s="2" t="str">
        <f t="shared" si="2"/>
        <v>Hetes Máté</v>
      </c>
      <c r="C8" s="2" t="str">
        <f t="shared" si="0"/>
        <v>Hetes</v>
      </c>
      <c r="D8" s="2" t="str">
        <f t="shared" si="1"/>
        <v>Máté</v>
      </c>
      <c r="E8" s="3">
        <v>44423</v>
      </c>
      <c r="F8" s="2" t="str">
        <f t="shared" si="3"/>
        <v>vasárnap</v>
      </c>
    </row>
    <row r="9" spans="1:6" x14ac:dyDescent="0.25">
      <c r="A9" s="2" t="s">
        <v>9</v>
      </c>
      <c r="B9" s="2" t="str">
        <f t="shared" si="2"/>
        <v>Horváth Ilona</v>
      </c>
      <c r="C9" s="2" t="str">
        <f t="shared" si="0"/>
        <v>Horváth</v>
      </c>
      <c r="D9" s="2" t="str">
        <f t="shared" si="1"/>
        <v>Ilona</v>
      </c>
      <c r="E9" s="3">
        <v>44389</v>
      </c>
      <c r="F9" s="2" t="str">
        <f t="shared" si="3"/>
        <v>hétfő</v>
      </c>
    </row>
    <row r="10" spans="1:6" x14ac:dyDescent="0.25">
      <c r="A10" s="2" t="s">
        <v>2</v>
      </c>
      <c r="B10" s="2" t="str">
        <f t="shared" si="2"/>
        <v>István Etelka</v>
      </c>
      <c r="C10" s="2" t="str">
        <f t="shared" si="0"/>
        <v>István</v>
      </c>
      <c r="D10" s="2" t="str">
        <f t="shared" si="1"/>
        <v>Etelka</v>
      </c>
      <c r="E10" s="3">
        <v>44431</v>
      </c>
      <c r="F10" s="2" t="str">
        <f t="shared" si="3"/>
        <v>hétfő</v>
      </c>
    </row>
    <row r="11" spans="1:6" x14ac:dyDescent="0.25">
      <c r="A11" s="2" t="s">
        <v>17</v>
      </c>
      <c r="B11" s="2" t="str">
        <f t="shared" si="2"/>
        <v>Katona Örs</v>
      </c>
      <c r="C11" s="2" t="str">
        <f t="shared" si="0"/>
        <v>Katona</v>
      </c>
      <c r="D11" s="2" t="str">
        <f t="shared" si="1"/>
        <v>Örs</v>
      </c>
      <c r="E11" s="3">
        <v>44372</v>
      </c>
      <c r="F11" s="2" t="str">
        <f t="shared" si="3"/>
        <v>péntek</v>
      </c>
    </row>
    <row r="12" spans="1:6" x14ac:dyDescent="0.25">
      <c r="A12" s="2" t="s">
        <v>7</v>
      </c>
      <c r="B12" s="2" t="str">
        <f t="shared" si="2"/>
        <v>Koczka Richárd</v>
      </c>
      <c r="C12" s="2" t="str">
        <f t="shared" si="0"/>
        <v>Koczka</v>
      </c>
      <c r="D12" s="2" t="str">
        <f t="shared" si="1"/>
        <v>Richárd</v>
      </c>
      <c r="E12" s="3">
        <v>44365</v>
      </c>
      <c r="F12" s="2" t="str">
        <f t="shared" si="3"/>
        <v>péntek</v>
      </c>
    </row>
    <row r="13" spans="1:6" x14ac:dyDescent="0.25">
      <c r="A13" s="2" t="s">
        <v>11</v>
      </c>
      <c r="B13" s="2" t="str">
        <f t="shared" si="2"/>
        <v>Komonyik Pál</v>
      </c>
      <c r="C13" s="2" t="str">
        <f t="shared" si="0"/>
        <v>Komonyik</v>
      </c>
      <c r="D13" s="2" t="str">
        <f t="shared" si="1"/>
        <v>Pál</v>
      </c>
      <c r="E13" s="3">
        <v>44420</v>
      </c>
      <c r="F13" s="2" t="str">
        <f t="shared" si="3"/>
        <v>csütörtök</v>
      </c>
    </row>
    <row r="14" spans="1:6" x14ac:dyDescent="0.25">
      <c r="A14" s="2" t="s">
        <v>12</v>
      </c>
      <c r="B14" s="2" t="str">
        <f t="shared" si="2"/>
        <v>Mohos Melinda</v>
      </c>
      <c r="C14" s="2" t="str">
        <f t="shared" si="0"/>
        <v>Mohos</v>
      </c>
      <c r="D14" s="2" t="str">
        <f t="shared" si="1"/>
        <v>Melinda</v>
      </c>
      <c r="E14" s="3">
        <v>44419</v>
      </c>
      <c r="F14" s="2" t="str">
        <f t="shared" si="3"/>
        <v>szerda</v>
      </c>
    </row>
    <row r="15" spans="1:6" x14ac:dyDescent="0.25">
      <c r="A15" s="2" t="s">
        <v>1</v>
      </c>
      <c r="B15" s="2" t="str">
        <f t="shared" si="2"/>
        <v>Szabó Ingeborg</v>
      </c>
      <c r="C15" s="2" t="str">
        <f t="shared" si="0"/>
        <v>Szabó</v>
      </c>
      <c r="D15" s="2" t="str">
        <f t="shared" si="1"/>
        <v>Ingeborg</v>
      </c>
      <c r="E15" s="3">
        <v>44364</v>
      </c>
      <c r="F15" s="2" t="str">
        <f t="shared" si="3"/>
        <v>csütörtök</v>
      </c>
    </row>
    <row r="16" spans="1:6" x14ac:dyDescent="0.25">
      <c r="A16" s="2" t="s">
        <v>0</v>
      </c>
      <c r="B16" s="2" t="str">
        <f t="shared" si="2"/>
        <v>Zimonyi Gábor</v>
      </c>
      <c r="C16" s="2" t="str">
        <f t="shared" si="0"/>
        <v>Zimonyi</v>
      </c>
      <c r="D16" s="2" t="str">
        <f t="shared" si="1"/>
        <v>Gábor</v>
      </c>
      <c r="E16" s="3">
        <v>44387</v>
      </c>
      <c r="F16" s="2" t="str">
        <f t="shared" si="3"/>
        <v>szombat</v>
      </c>
    </row>
    <row r="18" spans="1:6" x14ac:dyDescent="0.25">
      <c r="A18" s="2" t="s">
        <v>13</v>
      </c>
      <c r="B18" s="2" t="str">
        <f>_xlfn.XLOOKUP(MIN(E2:E16),E2:E16,B2:B16)</f>
        <v>Szabó Ingeborg</v>
      </c>
    </row>
    <row r="19" spans="1:6" x14ac:dyDescent="0.25">
      <c r="A19" s="2" t="s">
        <v>14</v>
      </c>
      <c r="B19" s="2" t="str">
        <f>_xlfn.XLOOKUP(MAX(E2:E16),E2:E16,B2:B16)</f>
        <v>István Etelka</v>
      </c>
    </row>
    <row r="20" spans="1:6" x14ac:dyDescent="0.25">
      <c r="A20" s="6" t="s">
        <v>21</v>
      </c>
      <c r="B20" s="2" t="s">
        <v>22</v>
      </c>
      <c r="C20" s="7">
        <f>COUNTIF(F2:F16,"szerda")</f>
        <v>4</v>
      </c>
    </row>
    <row r="21" spans="1:6" x14ac:dyDescent="0.25">
      <c r="C21" s="1"/>
    </row>
    <row r="22" spans="1:6" ht="18.75" x14ac:dyDescent="0.3">
      <c r="A22" s="5" t="s">
        <v>25</v>
      </c>
    </row>
    <row r="23" spans="1:6" ht="18.75" x14ac:dyDescent="0.3">
      <c r="A23" s="5" t="s">
        <v>24</v>
      </c>
    </row>
    <row r="24" spans="1:6" ht="48" customHeight="1" x14ac:dyDescent="0.25"/>
    <row r="26" spans="1:6" ht="35.25" customHeight="1" x14ac:dyDescent="0.25">
      <c r="A26" s="4" t="s">
        <v>3</v>
      </c>
      <c r="B26" s="4" t="s">
        <v>26</v>
      </c>
      <c r="C26" s="4" t="s">
        <v>5</v>
      </c>
      <c r="D26" s="4" t="s">
        <v>6</v>
      </c>
      <c r="E26" s="4" t="s">
        <v>4</v>
      </c>
      <c r="F26" s="4" t="s">
        <v>23</v>
      </c>
    </row>
    <row r="27" spans="1:6" x14ac:dyDescent="0.25">
      <c r="A27" s="2" t="s">
        <v>8</v>
      </c>
      <c r="B27" s="2" t="str">
        <f>PROPER(TRIM(A27))</f>
        <v>Boronkai László</v>
      </c>
      <c r="C27" s="2" t="str">
        <f t="shared" ref="C27:C41" si="4">LEFT(B27,SEARCH(" ",B27)-1)</f>
        <v>Boronkai</v>
      </c>
      <c r="D27" s="2" t="str">
        <f t="shared" ref="D27:D41" si="5">MID(B27,LEN(C27)+2,LEN(B27)-LEN(C27))</f>
        <v>László</v>
      </c>
      <c r="E27" s="3">
        <v>44375</v>
      </c>
      <c r="F27" s="2" t="str">
        <f>TEXT(E27,"nnnn")</f>
        <v>hétfő</v>
      </c>
    </row>
    <row r="28" spans="1:6" x14ac:dyDescent="0.25">
      <c r="A28" s="2" t="s">
        <v>15</v>
      </c>
      <c r="B28" s="2" t="str">
        <f t="shared" ref="B28:B41" si="6">PROPER(TRIM(A28))</f>
        <v>Buga Jakab</v>
      </c>
      <c r="C28" s="2" t="str">
        <f t="shared" si="4"/>
        <v>Buga</v>
      </c>
      <c r="D28" s="2" t="str">
        <f t="shared" si="5"/>
        <v>Jakab</v>
      </c>
      <c r="E28" s="3">
        <v>44410</v>
      </c>
      <c r="F28" s="2" t="str">
        <f t="shared" ref="F28:F41" si="7">TEXT(E28,"nnnn")</f>
        <v>hétfő</v>
      </c>
    </row>
    <row r="29" spans="1:6" x14ac:dyDescent="0.25">
      <c r="A29" s="2" t="s">
        <v>16</v>
      </c>
      <c r="B29" s="2" t="str">
        <f t="shared" si="6"/>
        <v>Cserepes Ilona</v>
      </c>
      <c r="C29" s="2" t="str">
        <f t="shared" si="4"/>
        <v>Cserepes</v>
      </c>
      <c r="D29" s="2" t="str">
        <f t="shared" si="5"/>
        <v>Ilona</v>
      </c>
      <c r="E29" s="3">
        <v>44426</v>
      </c>
      <c r="F29" s="2" t="str">
        <f t="shared" si="7"/>
        <v>szerda</v>
      </c>
    </row>
    <row r="30" spans="1:6" x14ac:dyDescent="0.25">
      <c r="A30" s="2" t="s">
        <v>10</v>
      </c>
      <c r="B30" s="2" t="str">
        <f t="shared" si="6"/>
        <v>Farkas Fábián</v>
      </c>
      <c r="C30" s="2" t="str">
        <f t="shared" si="4"/>
        <v>Farkas</v>
      </c>
      <c r="D30" s="2" t="str">
        <f t="shared" si="5"/>
        <v>Fábián</v>
      </c>
      <c r="E30" s="3">
        <v>44370</v>
      </c>
      <c r="F30" s="2" t="str">
        <f t="shared" si="7"/>
        <v>szerda</v>
      </c>
    </row>
    <row r="31" spans="1:6" x14ac:dyDescent="0.25">
      <c r="A31" s="2" t="s">
        <v>18</v>
      </c>
      <c r="B31" s="2" t="str">
        <f t="shared" si="6"/>
        <v>Fekete Lilla</v>
      </c>
      <c r="C31" s="2" t="str">
        <f t="shared" si="4"/>
        <v>Fekete</v>
      </c>
      <c r="D31" s="2" t="str">
        <f t="shared" si="5"/>
        <v>Lilla</v>
      </c>
      <c r="E31" s="3">
        <v>44370</v>
      </c>
      <c r="F31" s="2" t="str">
        <f t="shared" si="7"/>
        <v>szerda</v>
      </c>
    </row>
    <row r="32" spans="1:6" x14ac:dyDescent="0.25">
      <c r="A32" s="2" t="s">
        <v>20</v>
      </c>
      <c r="B32" s="2" t="str">
        <f t="shared" si="6"/>
        <v>Gyulai Máté</v>
      </c>
      <c r="C32" s="2" t="str">
        <f t="shared" si="4"/>
        <v>Gyulai</v>
      </c>
      <c r="D32" s="2" t="str">
        <f t="shared" si="5"/>
        <v>Máté</v>
      </c>
      <c r="E32" s="3">
        <v>44388</v>
      </c>
      <c r="F32" s="2" t="str">
        <f t="shared" si="7"/>
        <v>vasárnap</v>
      </c>
    </row>
    <row r="33" spans="1:6" x14ac:dyDescent="0.25">
      <c r="A33" s="2" t="s">
        <v>19</v>
      </c>
      <c r="B33" s="2" t="str">
        <f t="shared" si="6"/>
        <v>Hetes Máté</v>
      </c>
      <c r="C33" s="2" t="str">
        <f t="shared" si="4"/>
        <v>Hetes</v>
      </c>
      <c r="D33" s="2" t="str">
        <f t="shared" si="5"/>
        <v>Máté</v>
      </c>
      <c r="E33" s="3">
        <v>44423</v>
      </c>
      <c r="F33" s="2" t="str">
        <f t="shared" si="7"/>
        <v>vasárnap</v>
      </c>
    </row>
    <row r="34" spans="1:6" x14ac:dyDescent="0.25">
      <c r="A34" s="2" t="s">
        <v>9</v>
      </c>
      <c r="B34" s="2" t="str">
        <f t="shared" si="6"/>
        <v>Horváth Ilona</v>
      </c>
      <c r="C34" s="2" t="str">
        <f t="shared" si="4"/>
        <v>Horváth</v>
      </c>
      <c r="D34" s="2" t="str">
        <f t="shared" si="5"/>
        <v>Ilona</v>
      </c>
      <c r="E34" s="3">
        <v>44389</v>
      </c>
      <c r="F34" s="2" t="str">
        <f t="shared" si="7"/>
        <v>hétfő</v>
      </c>
    </row>
    <row r="35" spans="1:6" x14ac:dyDescent="0.25">
      <c r="A35" s="2" t="s">
        <v>2</v>
      </c>
      <c r="B35" s="2" t="str">
        <f t="shared" si="6"/>
        <v>István Etelka</v>
      </c>
      <c r="C35" s="2" t="str">
        <f t="shared" si="4"/>
        <v>István</v>
      </c>
      <c r="D35" s="2" t="str">
        <f t="shared" si="5"/>
        <v>Etelka</v>
      </c>
      <c r="E35" s="3">
        <v>44431</v>
      </c>
      <c r="F35" s="2" t="str">
        <f t="shared" si="7"/>
        <v>hétfő</v>
      </c>
    </row>
    <row r="36" spans="1:6" x14ac:dyDescent="0.25">
      <c r="A36" s="2" t="s">
        <v>17</v>
      </c>
      <c r="B36" s="2" t="str">
        <f t="shared" si="6"/>
        <v>Katona Örs</v>
      </c>
      <c r="C36" s="2" t="str">
        <f t="shared" si="4"/>
        <v>Katona</v>
      </c>
      <c r="D36" s="2" t="str">
        <f t="shared" si="5"/>
        <v>Örs</v>
      </c>
      <c r="E36" s="3">
        <v>44372</v>
      </c>
      <c r="F36" s="2" t="str">
        <f t="shared" si="7"/>
        <v>péntek</v>
      </c>
    </row>
    <row r="37" spans="1:6" x14ac:dyDescent="0.25">
      <c r="A37" s="2" t="s">
        <v>7</v>
      </c>
      <c r="B37" s="2" t="str">
        <f t="shared" si="6"/>
        <v>Koczka Richárd</v>
      </c>
      <c r="C37" s="2" t="str">
        <f t="shared" si="4"/>
        <v>Koczka</v>
      </c>
      <c r="D37" s="2" t="str">
        <f t="shared" si="5"/>
        <v>Richárd</v>
      </c>
      <c r="E37" s="3">
        <v>44365</v>
      </c>
      <c r="F37" s="2" t="str">
        <f t="shared" si="7"/>
        <v>péntek</v>
      </c>
    </row>
    <row r="38" spans="1:6" x14ac:dyDescent="0.25">
      <c r="A38" s="2" t="s">
        <v>11</v>
      </c>
      <c r="B38" s="2" t="str">
        <f t="shared" si="6"/>
        <v>Komonyik Pál</v>
      </c>
      <c r="C38" s="2" t="str">
        <f t="shared" si="4"/>
        <v>Komonyik</v>
      </c>
      <c r="D38" s="2" t="str">
        <f t="shared" si="5"/>
        <v>Pál</v>
      </c>
      <c r="E38" s="3">
        <v>44420</v>
      </c>
      <c r="F38" s="2" t="str">
        <f t="shared" si="7"/>
        <v>csütörtök</v>
      </c>
    </row>
    <row r="39" spans="1:6" x14ac:dyDescent="0.25">
      <c r="A39" s="2" t="s">
        <v>12</v>
      </c>
      <c r="B39" s="2" t="str">
        <f t="shared" si="6"/>
        <v>Mohos Melinda</v>
      </c>
      <c r="C39" s="2" t="str">
        <f t="shared" si="4"/>
        <v>Mohos</v>
      </c>
      <c r="D39" s="2" t="str">
        <f t="shared" si="5"/>
        <v>Melinda</v>
      </c>
      <c r="E39" s="3">
        <v>44419</v>
      </c>
      <c r="F39" s="2" t="str">
        <f t="shared" si="7"/>
        <v>szerda</v>
      </c>
    </row>
    <row r="40" spans="1:6" x14ac:dyDescent="0.25">
      <c r="A40" s="2" t="s">
        <v>1</v>
      </c>
      <c r="B40" s="2" t="str">
        <f t="shared" si="6"/>
        <v>Szabó Ingeborg</v>
      </c>
      <c r="C40" s="2" t="str">
        <f t="shared" si="4"/>
        <v>Szabó</v>
      </c>
      <c r="D40" s="2" t="str">
        <f t="shared" si="5"/>
        <v>Ingeborg</v>
      </c>
      <c r="E40" s="3">
        <v>44364</v>
      </c>
      <c r="F40" s="2" t="str">
        <f t="shared" si="7"/>
        <v>csütörtök</v>
      </c>
    </row>
    <row r="41" spans="1:6" x14ac:dyDescent="0.25">
      <c r="A41" s="2" t="s">
        <v>0</v>
      </c>
      <c r="B41" s="2" t="str">
        <f t="shared" si="6"/>
        <v>Zimonyi Gábor</v>
      </c>
      <c r="C41" s="2" t="str">
        <f t="shared" si="4"/>
        <v>Zimonyi</v>
      </c>
      <c r="D41" s="2" t="str">
        <f t="shared" si="5"/>
        <v>Gábor</v>
      </c>
      <c r="E41" s="3">
        <v>44387</v>
      </c>
      <c r="F41" s="2" t="str">
        <f t="shared" si="7"/>
        <v>szombat</v>
      </c>
    </row>
    <row r="43" spans="1:6" x14ac:dyDescent="0.25">
      <c r="A43" s="2" t="s">
        <v>13</v>
      </c>
      <c r="B43" s="2" t="str">
        <f>_xlfn.XLOOKUP(MIN(E27:E41),E27:E41,B27:B41)</f>
        <v>Szabó Ingeborg</v>
      </c>
    </row>
    <row r="44" spans="1:6" x14ac:dyDescent="0.25">
      <c r="A44" s="2" t="s">
        <v>14</v>
      </c>
      <c r="B44" s="2" t="str">
        <f>_xlfn.XLOOKUP(MAX(E27:E41),E27:E41,B27:B41)</f>
        <v>István Etelka</v>
      </c>
    </row>
    <row r="45" spans="1:6" x14ac:dyDescent="0.25">
      <c r="A45" s="6" t="s">
        <v>21</v>
      </c>
      <c r="B45" s="2" t="s">
        <v>22</v>
      </c>
      <c r="C45" s="7">
        <f>COUNTIF(F27:F41,"szerda")</f>
        <v>4</v>
      </c>
    </row>
    <row r="46" spans="1:6" x14ac:dyDescent="0.25">
      <c r="C46" s="1"/>
    </row>
    <row r="47" spans="1:6" ht="18.75" x14ac:dyDescent="0.3">
      <c r="A47" s="5" t="s">
        <v>25</v>
      </c>
    </row>
    <row r="48" spans="1:6" ht="18.75" x14ac:dyDescent="0.3">
      <c r="A48" s="5" t="s">
        <v>24</v>
      </c>
    </row>
  </sheetData>
  <sortState xmlns:xlrd2="http://schemas.microsoft.com/office/spreadsheetml/2017/richdata2" ref="A2:E16">
    <sortCondition ref="B2:B16"/>
  </sortState>
  <pageMargins left="0.39370078740157483" right="0.39370078740157483" top="0.39370078740157483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2022-04-22T18:07:30Z</dcterms:created>
  <dcterms:modified xsi:type="dcterms:W3CDTF">2026-02-11T07:08:03Z</dcterms:modified>
</cp:coreProperties>
</file>