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Péter Pendrive - 2024-12-08\Informatika\Táblázatkezelés\8. évf\Első rész\4-CsináldMagad\"/>
    </mc:Choice>
  </mc:AlternateContent>
  <xr:revisionPtr revIDLastSave="0" documentId="13_ncr:1_{7AB3C740-2A73-4991-9782-6238D22A4F10}" xr6:coauthVersionLast="36" xr6:coauthVersionMax="36" xr10:uidLastSave="{00000000-0000-0000-0000-000000000000}"/>
  <bookViews>
    <workbookView xWindow="360" yWindow="70" windowWidth="11340" windowHeight="6790" xr2:uid="{00000000-000D-0000-FFFF-FFFF00000000}"/>
  </bookViews>
  <sheets>
    <sheet name="Munka1" sheetId="1" r:id="rId1"/>
    <sheet name="Munka2" sheetId="2" r:id="rId2"/>
    <sheet name="Munka3" sheetId="3" r:id="rId3"/>
  </sheets>
  <calcPr calcId="191029"/>
</workbook>
</file>

<file path=xl/calcChain.xml><?xml version="1.0" encoding="utf-8"?>
<calcChain xmlns="http://schemas.openxmlformats.org/spreadsheetml/2006/main">
  <c r="E30" i="1" l="1"/>
  <c r="F30" i="1" s="1"/>
  <c r="F29" i="1"/>
  <c r="G29" i="1" s="1"/>
  <c r="H29" i="1" s="1"/>
  <c r="E29" i="1"/>
  <c r="F28" i="1"/>
  <c r="E28" i="1"/>
  <c r="E27" i="1"/>
  <c r="G34" i="1" s="1"/>
  <c r="G30" i="1" l="1"/>
  <c r="H30" i="1"/>
  <c r="G28" i="1"/>
  <c r="H28" i="1" s="1"/>
  <c r="F27" i="1"/>
  <c r="G33" i="1"/>
  <c r="E3" i="1"/>
  <c r="F3" i="1" s="1"/>
  <c r="E4" i="1"/>
  <c r="F4" i="1" s="1"/>
  <c r="E5" i="1"/>
  <c r="F5" i="1" s="1"/>
  <c r="E2" i="1"/>
  <c r="G27" i="1" l="1"/>
  <c r="G31" i="1" s="1"/>
  <c r="F31" i="1"/>
  <c r="H27" i="1"/>
  <c r="H31" i="1" s="1"/>
  <c r="G9" i="1"/>
  <c r="G4" i="1"/>
  <c r="H4" i="1" s="1"/>
  <c r="G5" i="1"/>
  <c r="H5" i="1" s="1"/>
  <c r="G3" i="1"/>
  <c r="H3" i="1" s="1"/>
  <c r="G8" i="1"/>
  <c r="F2" i="1"/>
  <c r="F6" i="1" l="1"/>
  <c r="G2" i="1"/>
  <c r="G6" i="1" s="1"/>
  <c r="H2" i="1" l="1"/>
  <c r="H6" i="1" s="1"/>
</calcChain>
</file>

<file path=xl/sharedStrings.xml><?xml version="1.0" encoding="utf-8"?>
<sst xmlns="http://schemas.openxmlformats.org/spreadsheetml/2006/main" count="36" uniqueCount="17">
  <si>
    <t>Napi kölcsönzési díj (nettó)</t>
  </si>
  <si>
    <t>A kölcsönzés kezdete</t>
  </si>
  <si>
    <t>A kölcsönzés vége</t>
  </si>
  <si>
    <t>Nettó kölcsönzési díj</t>
  </si>
  <si>
    <t>Fizetendő ÁFA</t>
  </si>
  <si>
    <t>Bruttó kölcsönzési díj</t>
  </si>
  <si>
    <t>Fűnyírógép</t>
  </si>
  <si>
    <t>Láncfűrész</t>
  </si>
  <si>
    <t>Csiszológép</t>
  </si>
  <si>
    <t>Porszívó</t>
  </si>
  <si>
    <t>Összesen</t>
  </si>
  <si>
    <t>ÁFA kulcs</t>
  </si>
  <si>
    <t>Kölcsönzési napok száma</t>
  </si>
  <si>
    <t>Átlagos kölcsönzési idő:</t>
  </si>
  <si>
    <t>Nap</t>
  </si>
  <si>
    <t>Maximális kölcsönzési idő:</t>
  </si>
  <si>
    <t>A kölcsönzött gép neve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</si>
</sst>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* #,##0.00\ &quot;Ft&quot;_-;\-* #,##0.00\ &quot;Ft&quot;_-;_-* &quot;-&quot;??\ &quot;Ft&quot;_-;_-@_-"/>
    <numFmt numFmtId="164" formatCode="_-* #,##0\ &quot;Ft&quot;_-;\-* #,##0\ &quot;Ft&quot;_-;_-* &quot;-&quot;??\ &quot;Ft&quot;_-;_-@_-"/>
    <numFmt numFmtId="165" formatCode="0.0"/>
  </numFmts>
  <fonts count="5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b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 diagonalDown="1">
      <left style="thin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164" fontId="0" fillId="0" borderId="1" xfId="1" applyNumberFormat="1" applyFont="1" applyFill="1" applyBorder="1"/>
    <xf numFmtId="14" fontId="0" fillId="0" borderId="1" xfId="0" applyNumberFormat="1" applyFill="1" applyBorder="1"/>
    <xf numFmtId="0" fontId="3" fillId="0" borderId="1" xfId="0" applyNumberFormat="1" applyFont="1" applyFill="1" applyBorder="1"/>
    <xf numFmtId="164" fontId="3" fillId="0" borderId="1" xfId="0" applyNumberFormat="1" applyFont="1" applyFill="1" applyBorder="1"/>
    <xf numFmtId="0" fontId="0" fillId="0" borderId="2" xfId="0" applyBorder="1" applyAlignment="1">
      <alignment horizontal="center"/>
    </xf>
    <xf numFmtId="9" fontId="0" fillId="0" borderId="3" xfId="2" applyFont="1" applyBorder="1" applyAlignment="1">
      <alignment horizontal="center"/>
    </xf>
    <xf numFmtId="0" fontId="0" fillId="0" borderId="7" xfId="0" applyBorder="1"/>
    <xf numFmtId="164" fontId="3" fillId="0" borderId="8" xfId="0" applyNumberFormat="1" applyFont="1" applyFill="1" applyBorder="1"/>
    <xf numFmtId="0" fontId="2" fillId="0" borderId="9" xfId="0" applyFont="1" applyBorder="1"/>
    <xf numFmtId="0" fontId="0" fillId="0" borderId="10" xfId="0" applyBorder="1"/>
    <xf numFmtId="0" fontId="0" fillId="0" borderId="11" xfId="0" applyBorder="1"/>
    <xf numFmtId="164" fontId="3" fillId="0" borderId="12" xfId="0" applyNumberFormat="1" applyFont="1" applyFill="1" applyBorder="1"/>
    <xf numFmtId="164" fontId="3" fillId="0" borderId="13" xfId="0" applyNumberFormat="1" applyFont="1" applyFill="1" applyBorder="1"/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0" fillId="0" borderId="15" xfId="0" applyFont="1" applyFill="1" applyBorder="1"/>
    <xf numFmtId="0" fontId="0" fillId="0" borderId="16" xfId="0" applyBorder="1"/>
    <xf numFmtId="165" fontId="0" fillId="0" borderId="18" xfId="0" applyNumberFormat="1" applyFont="1" applyFill="1" applyBorder="1"/>
    <xf numFmtId="0" fontId="0" fillId="0" borderId="19" xfId="0" applyBorder="1"/>
    <xf numFmtId="0" fontId="4" fillId="0" borderId="14" xfId="0" applyFont="1" applyBorder="1" applyAlignment="1"/>
    <xf numFmtId="0" fontId="4" fillId="0" borderId="15" xfId="0" applyFont="1" applyBorder="1" applyAlignment="1"/>
    <xf numFmtId="0" fontId="4" fillId="0" borderId="17" xfId="0" applyFont="1" applyBorder="1" applyAlignment="1"/>
    <xf numFmtId="0" fontId="4" fillId="0" borderId="18" xfId="0" applyFont="1" applyBorder="1" applyAlignment="1"/>
  </cellXfs>
  <cellStyles count="3">
    <cellStyle name="Normál" xfId="0" builtinId="0"/>
    <cellStyle name="Pénznem" xfId="1" builtinId="4"/>
    <cellStyle name="Százalék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r>
              <a:rPr lang="hu-HU"/>
              <a:t>Fizetendő díjak</a:t>
            </a:r>
          </a:p>
        </c:rich>
      </c:tx>
      <c:layout>
        <c:manualLayout>
          <c:xMode val="edge"/>
          <c:yMode val="edge"/>
          <c:x val="0.15369330143980531"/>
          <c:y val="4.3625599644100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2951533015010928"/>
          <c:y val="0.1855650777889653"/>
          <c:w val="0.40370107178188858"/>
          <c:h val="0.4855980215201444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Munka1!$F$1</c:f>
              <c:strCache>
                <c:ptCount val="1"/>
                <c:pt idx="0">
                  <c:v>Nettó kölcsönzési díj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(Munka1!$A$2,Munka1!$A$3,Munka1!$A$4,Munka1!$A$5)</c:f>
              <c:strCache>
                <c:ptCount val="4"/>
                <c:pt idx="0">
                  <c:v>Fűnyírógép</c:v>
                </c:pt>
                <c:pt idx="1">
                  <c:v>Láncfűrész</c:v>
                </c:pt>
                <c:pt idx="2">
                  <c:v>Csiszológép</c:v>
                </c:pt>
                <c:pt idx="3">
                  <c:v>Porszívó</c:v>
                </c:pt>
              </c:strCache>
            </c:strRef>
          </c:cat>
          <c:val>
            <c:numRef>
              <c:f>(Munka1!$F$2,Munka1!$F$3,Munka1!$F$4,Munka1!$F$5)</c:f>
              <c:numCache>
                <c:formatCode>_-* #\ ##0\ "Ft"_-;\-* #\ ##0\ "Ft"_-;_-* "-"??\ "Ft"_-;_-@_-</c:formatCode>
                <c:ptCount val="4"/>
                <c:pt idx="0">
                  <c:v>15000</c:v>
                </c:pt>
                <c:pt idx="1">
                  <c:v>16000</c:v>
                </c:pt>
                <c:pt idx="2">
                  <c:v>54000</c:v>
                </c:pt>
                <c:pt idx="3">
                  <c:v>6000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C0-459A-A76F-A4B63C19845B}"/>
            </c:ext>
          </c:extLst>
        </c:ser>
        <c:ser>
          <c:idx val="1"/>
          <c:order val="1"/>
          <c:tx>
            <c:strRef>
              <c:f>Munka1!$G$1</c:f>
              <c:strCache>
                <c:ptCount val="1"/>
                <c:pt idx="0">
                  <c:v>Fizetendő ÁFA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(Munka1!$A$2,Munka1!$A$3,Munka1!$A$4,Munka1!$A$5)</c:f>
              <c:strCache>
                <c:ptCount val="4"/>
                <c:pt idx="0">
                  <c:v>Fűnyírógép</c:v>
                </c:pt>
                <c:pt idx="1">
                  <c:v>Láncfűrész</c:v>
                </c:pt>
                <c:pt idx="2">
                  <c:v>Csiszológép</c:v>
                </c:pt>
                <c:pt idx="3">
                  <c:v>Porszívó</c:v>
                </c:pt>
              </c:strCache>
            </c:strRef>
          </c:cat>
          <c:val>
            <c:numRef>
              <c:f>(Munka1!$G$2,Munka1!$G$3,Munka1!$G$4,Munka1!$G$5)</c:f>
              <c:numCache>
                <c:formatCode>_-* #\ ##0\ "Ft"_-;\-* #\ ##0\ "Ft"_-;_-* "-"??\ "Ft"_-;_-@_-</c:formatCode>
                <c:ptCount val="4"/>
                <c:pt idx="0">
                  <c:v>3750</c:v>
                </c:pt>
                <c:pt idx="1">
                  <c:v>4000</c:v>
                </c:pt>
                <c:pt idx="2">
                  <c:v>13500</c:v>
                </c:pt>
                <c:pt idx="3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C0-459A-A76F-A4B63C1984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7188336"/>
        <c:axId val="1"/>
      </c:barChart>
      <c:catAx>
        <c:axId val="157188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endParaRPr lang="hu-HU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-* #\ ##0\ &quot;Ft&quot;_-;\-* #\ ##0\ &quot;Ft&quot;_-;_-* &quot;-&quot;??\ &quot;Ft&quot;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endParaRPr lang="hu-HU"/>
          </a:p>
        </c:txPr>
        <c:crossAx val="1571883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6190581820076144"/>
          <c:y val="0.35236061251003886"/>
          <c:w val="0.31763282297559764"/>
          <c:h val="0.2785326746507926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 CE"/>
              <a:ea typeface="Arial CE"/>
              <a:cs typeface="Arial CE"/>
            </a:defRPr>
          </a:pPr>
          <a:endParaRPr lang="hu-HU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 CE"/>
          <a:ea typeface="Arial CE"/>
          <a:cs typeface="Arial CE"/>
        </a:defRPr>
      </a:pPr>
      <a:endParaRPr lang="hu-HU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u-H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r>
              <a:rPr lang="hu-HU"/>
              <a:t>Fizetendő díjak</a:t>
            </a:r>
          </a:p>
        </c:rich>
      </c:tx>
      <c:layout>
        <c:manualLayout>
          <c:xMode val="edge"/>
          <c:yMode val="edge"/>
          <c:x val="0.15369330143980531"/>
          <c:y val="4.3625599644100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2951533015010928"/>
          <c:y val="0.1855650777889653"/>
          <c:w val="0.40370107178188858"/>
          <c:h val="0.48559802152014442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Munka1!$F$1</c:f>
              <c:strCache>
                <c:ptCount val="1"/>
                <c:pt idx="0">
                  <c:v>Nettó kölcsönzési díj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(Munka1!$A$2,Munka1!$A$3,Munka1!$A$4,Munka1!$A$5)</c:f>
              <c:strCache>
                <c:ptCount val="4"/>
                <c:pt idx="0">
                  <c:v>Fűnyírógép</c:v>
                </c:pt>
                <c:pt idx="1">
                  <c:v>Láncfűrész</c:v>
                </c:pt>
                <c:pt idx="2">
                  <c:v>Csiszológép</c:v>
                </c:pt>
                <c:pt idx="3">
                  <c:v>Porszívó</c:v>
                </c:pt>
              </c:strCache>
            </c:strRef>
          </c:cat>
          <c:val>
            <c:numRef>
              <c:f>(Munka1!$F$2,Munka1!$F$3,Munka1!$F$4,Munka1!$F$5)</c:f>
              <c:numCache>
                <c:formatCode>_-* #\ ##0\ "Ft"_-;\-* #\ ##0\ "Ft"_-;_-* "-"??\ "Ft"_-;_-@_-</c:formatCode>
                <c:ptCount val="4"/>
                <c:pt idx="0">
                  <c:v>15000</c:v>
                </c:pt>
                <c:pt idx="1">
                  <c:v>16000</c:v>
                </c:pt>
                <c:pt idx="2">
                  <c:v>54000</c:v>
                </c:pt>
                <c:pt idx="3">
                  <c:v>6000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7C-4AC2-97EF-3A9B0986D29C}"/>
            </c:ext>
          </c:extLst>
        </c:ser>
        <c:ser>
          <c:idx val="1"/>
          <c:order val="1"/>
          <c:tx>
            <c:strRef>
              <c:f>Munka1!$G$1</c:f>
              <c:strCache>
                <c:ptCount val="1"/>
                <c:pt idx="0">
                  <c:v>Fizetendő ÁFA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(Munka1!$A$2,Munka1!$A$3,Munka1!$A$4,Munka1!$A$5)</c:f>
              <c:strCache>
                <c:ptCount val="4"/>
                <c:pt idx="0">
                  <c:v>Fűnyírógép</c:v>
                </c:pt>
                <c:pt idx="1">
                  <c:v>Láncfűrész</c:v>
                </c:pt>
                <c:pt idx="2">
                  <c:v>Csiszológép</c:v>
                </c:pt>
                <c:pt idx="3">
                  <c:v>Porszívó</c:v>
                </c:pt>
              </c:strCache>
            </c:strRef>
          </c:cat>
          <c:val>
            <c:numRef>
              <c:f>(Munka1!$G$2,Munka1!$G$3,Munka1!$G$4,Munka1!$G$5)</c:f>
              <c:numCache>
                <c:formatCode>_-* #\ ##0\ "Ft"_-;\-* #\ ##0\ "Ft"_-;_-* "-"??\ "Ft"_-;_-@_-</c:formatCode>
                <c:ptCount val="4"/>
                <c:pt idx="0">
                  <c:v>3750</c:v>
                </c:pt>
                <c:pt idx="1">
                  <c:v>4000</c:v>
                </c:pt>
                <c:pt idx="2">
                  <c:v>13500</c:v>
                </c:pt>
                <c:pt idx="3">
                  <c:v>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7C-4AC2-97EF-3A9B0986D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57188336"/>
        <c:axId val="1"/>
      </c:barChart>
      <c:catAx>
        <c:axId val="1571883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270000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endParaRPr lang="hu-HU"/>
          </a:p>
        </c:txPr>
        <c:crossAx val="1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-* #\ ##0\ &quot;Ft&quot;_-;\-* #\ ##0\ &quot;Ft&quot;_-;_-* &quot;-&quot;??\ &quot;Ft&quot;_-;_-@_-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75" b="0" i="0" u="none" strike="noStrike" baseline="0">
                <a:solidFill>
                  <a:srgbClr val="000000"/>
                </a:solidFill>
                <a:latin typeface="Arial CE"/>
                <a:ea typeface="Arial CE"/>
                <a:cs typeface="Arial CE"/>
              </a:defRPr>
            </a:pPr>
            <a:endParaRPr lang="hu-HU"/>
          </a:p>
        </c:txPr>
        <c:crossAx val="1571883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6190581820076144"/>
          <c:y val="0.35236061251003886"/>
          <c:w val="0.31763282297559764"/>
          <c:h val="0.27853267465079262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Arial CE"/>
              <a:ea typeface="Arial CE"/>
              <a:cs typeface="Arial CE"/>
            </a:defRPr>
          </a:pPr>
          <a:endParaRPr lang="hu-HU"/>
        </a:p>
      </c:txPr>
    </c:legend>
    <c:plotVisOnly val="1"/>
    <c:dispBlanksAs val="gap"/>
    <c:showDLblsOverMax val="0"/>
  </c:chart>
  <c:spPr>
    <a:solidFill>
      <a:srgbClr val="FFFFFF"/>
    </a:solidFill>
    <a:ln w="3175">
      <a:solidFill>
        <a:srgbClr val="000000"/>
      </a:solidFill>
      <a:prstDash val="solid"/>
    </a:ln>
  </c:spPr>
  <c:txPr>
    <a:bodyPr/>
    <a:lstStyle/>
    <a:p>
      <a:pPr>
        <a:defRPr sz="1025" b="0" i="0" u="none" strike="noStrike" baseline="0">
          <a:solidFill>
            <a:srgbClr val="000000"/>
          </a:solidFill>
          <a:latin typeface="Arial CE"/>
          <a:ea typeface="Arial CE"/>
          <a:cs typeface="Arial CE"/>
        </a:defRPr>
      </a:pPr>
      <a:endParaRPr lang="hu-HU"/>
    </a:p>
  </c:txPr>
  <c:printSettings>
    <c:headerFooter alignWithMargins="0"/>
    <c:pageMargins b="1" l="0.75" r="0.7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467360</xdr:colOff>
      <xdr:row>9</xdr:row>
      <xdr:rowOff>63500</xdr:rowOff>
    </xdr:from>
    <xdr:to>
      <xdr:col>5</xdr:col>
      <xdr:colOff>673100</xdr:colOff>
      <xdr:row>22</xdr:row>
      <xdr:rowOff>154940</xdr:rowOff>
    </xdr:to>
    <xdr:graphicFrame macro="">
      <xdr:nvGraphicFramePr>
        <xdr:cNvPr id="1025" name="Diagram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467360</xdr:colOff>
      <xdr:row>34</xdr:row>
      <xdr:rowOff>63500</xdr:rowOff>
    </xdr:from>
    <xdr:to>
      <xdr:col>5</xdr:col>
      <xdr:colOff>673100</xdr:colOff>
      <xdr:row>47</xdr:row>
      <xdr:rowOff>154940</xdr:rowOff>
    </xdr:to>
    <xdr:graphicFrame macro="">
      <xdr:nvGraphicFramePr>
        <xdr:cNvPr id="3" name="Diagram 1">
          <a:extLst>
            <a:ext uri="{FF2B5EF4-FFF2-40B4-BE49-F238E27FC236}">
              <a16:creationId xmlns:a16="http://schemas.microsoft.com/office/drawing/2014/main" id="{A8378644-B584-42E9-9BA1-A269C5BECF7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topLeftCell="A19" workbookViewId="0">
      <selection activeCell="G16" sqref="G16"/>
    </sheetView>
  </sheetViews>
  <sheetFormatPr defaultRowHeight="12.5" x14ac:dyDescent="0.25"/>
  <cols>
    <col min="1" max="1" width="11.54296875" customWidth="1"/>
    <col min="2" max="2" width="11.81640625" customWidth="1"/>
    <col min="3" max="4" width="10.7265625" customWidth="1"/>
    <col min="5" max="5" width="11.26953125" customWidth="1"/>
    <col min="6" max="6" width="12.08984375" customWidth="1"/>
    <col min="7" max="7" width="11.08984375" customWidth="1"/>
    <col min="8" max="8" width="12.36328125" customWidth="1"/>
  </cols>
  <sheetData>
    <row r="1" spans="1:8" ht="40.5" customHeight="1" x14ac:dyDescent="0.25">
      <c r="A1" s="14" t="s">
        <v>16</v>
      </c>
      <c r="B1" s="15" t="s">
        <v>0</v>
      </c>
      <c r="C1" s="15" t="s">
        <v>1</v>
      </c>
      <c r="D1" s="15" t="s">
        <v>2</v>
      </c>
      <c r="E1" s="15" t="s">
        <v>12</v>
      </c>
      <c r="F1" s="15" t="s">
        <v>3</v>
      </c>
      <c r="G1" s="15" t="s">
        <v>4</v>
      </c>
      <c r="H1" s="16" t="s">
        <v>5</v>
      </c>
    </row>
    <row r="2" spans="1:8" x14ac:dyDescent="0.25">
      <c r="A2" s="7" t="s">
        <v>6</v>
      </c>
      <c r="B2" s="1">
        <v>5000</v>
      </c>
      <c r="C2" s="2">
        <v>38365</v>
      </c>
      <c r="D2" s="2">
        <v>38368</v>
      </c>
      <c r="E2" s="3">
        <f>D2-C2</f>
        <v>3</v>
      </c>
      <c r="F2" s="4">
        <f>E2*B2</f>
        <v>15000</v>
      </c>
      <c r="G2" s="4">
        <f>F2*A9</f>
        <v>3750</v>
      </c>
      <c r="H2" s="8">
        <f>F2+G2</f>
        <v>18750</v>
      </c>
    </row>
    <row r="3" spans="1:8" x14ac:dyDescent="0.25">
      <c r="A3" s="7" t="s">
        <v>7</v>
      </c>
      <c r="B3" s="1">
        <v>8000</v>
      </c>
      <c r="C3" s="2">
        <v>38376</v>
      </c>
      <c r="D3" s="2">
        <v>38378</v>
      </c>
      <c r="E3" s="3">
        <f>D3-C3</f>
        <v>2</v>
      </c>
      <c r="F3" s="4">
        <f>E3*B3</f>
        <v>16000</v>
      </c>
      <c r="G3" s="4">
        <f>F3*A9</f>
        <v>4000</v>
      </c>
      <c r="H3" s="8">
        <f>F3+G3</f>
        <v>20000</v>
      </c>
    </row>
    <row r="4" spans="1:8" x14ac:dyDescent="0.25">
      <c r="A4" s="7" t="s">
        <v>8</v>
      </c>
      <c r="B4" s="1">
        <v>6000</v>
      </c>
      <c r="C4" s="2">
        <v>38395</v>
      </c>
      <c r="D4" s="2">
        <v>38404</v>
      </c>
      <c r="E4" s="3">
        <f>D4-C4</f>
        <v>9</v>
      </c>
      <c r="F4" s="4">
        <f>E4*B4</f>
        <v>54000</v>
      </c>
      <c r="G4" s="4">
        <f>F4*A9</f>
        <v>13500</v>
      </c>
      <c r="H4" s="8">
        <f>F4+G4</f>
        <v>67500</v>
      </c>
    </row>
    <row r="5" spans="1:8" x14ac:dyDescent="0.25">
      <c r="A5" s="7" t="s">
        <v>9</v>
      </c>
      <c r="B5" s="1">
        <v>3000</v>
      </c>
      <c r="C5" s="2">
        <v>38406</v>
      </c>
      <c r="D5" s="2">
        <v>38408</v>
      </c>
      <c r="E5" s="3">
        <f>D5-C5</f>
        <v>2</v>
      </c>
      <c r="F5" s="4">
        <f>E5*B5</f>
        <v>6000</v>
      </c>
      <c r="G5" s="4">
        <f>F5*A9</f>
        <v>1500</v>
      </c>
      <c r="H5" s="8">
        <f>F5+G5</f>
        <v>7500</v>
      </c>
    </row>
    <row r="6" spans="1:8" ht="13.5" thickBot="1" x14ac:dyDescent="0.35">
      <c r="A6" s="9" t="s">
        <v>10</v>
      </c>
      <c r="B6" s="10"/>
      <c r="C6" s="10"/>
      <c r="D6" s="10"/>
      <c r="E6" s="11"/>
      <c r="F6" s="12">
        <f>SUM(F2:F5)</f>
        <v>91000</v>
      </c>
      <c r="G6" s="12">
        <f>SUM(G2:G5)</f>
        <v>22750</v>
      </c>
      <c r="H6" s="13">
        <f>SUM(H2:H5)</f>
        <v>113750</v>
      </c>
    </row>
    <row r="7" spans="1:8" ht="13" thickBot="1" x14ac:dyDescent="0.3"/>
    <row r="8" spans="1:8" ht="13" customHeight="1" thickTop="1" x14ac:dyDescent="0.3">
      <c r="A8" s="5" t="s">
        <v>11</v>
      </c>
      <c r="E8" s="21" t="s">
        <v>15</v>
      </c>
      <c r="F8" s="22"/>
      <c r="G8" s="17">
        <f>MAX(E2:E5)</f>
        <v>9</v>
      </c>
      <c r="H8" s="18" t="s">
        <v>14</v>
      </c>
    </row>
    <row r="9" spans="1:8" ht="13.5" thickBot="1" x14ac:dyDescent="0.35">
      <c r="A9" s="6">
        <v>0.25</v>
      </c>
      <c r="E9" s="23" t="s">
        <v>13</v>
      </c>
      <c r="F9" s="24"/>
      <c r="G9" s="19">
        <f>AVERAGE(E2:E5)</f>
        <v>4</v>
      </c>
      <c r="H9" s="20" t="s">
        <v>14</v>
      </c>
    </row>
    <row r="24" spans="1:8" ht="126" customHeight="1" x14ac:dyDescent="0.25"/>
    <row r="25" spans="1:8" ht="13" thickBot="1" x14ac:dyDescent="0.3"/>
    <row r="26" spans="1:8" ht="39" x14ac:dyDescent="0.25">
      <c r="A26" s="14" t="s">
        <v>16</v>
      </c>
      <c r="B26" s="15" t="s">
        <v>0</v>
      </c>
      <c r="C26" s="15" t="s">
        <v>1</v>
      </c>
      <c r="D26" s="15" t="s">
        <v>2</v>
      </c>
      <c r="E26" s="15" t="s">
        <v>12</v>
      </c>
      <c r="F26" s="15" t="s">
        <v>3</v>
      </c>
      <c r="G26" s="15" t="s">
        <v>4</v>
      </c>
      <c r="H26" s="16" t="s">
        <v>5</v>
      </c>
    </row>
    <row r="27" spans="1:8" x14ac:dyDescent="0.25">
      <c r="A27" s="7" t="s">
        <v>6</v>
      </c>
      <c r="B27" s="1">
        <v>5000</v>
      </c>
      <c r="C27" s="2">
        <v>38365</v>
      </c>
      <c r="D27" s="2">
        <v>38368</v>
      </c>
      <c r="E27" s="3">
        <f>D27-C27</f>
        <v>3</v>
      </c>
      <c r="F27" s="4">
        <f>E27*B27</f>
        <v>15000</v>
      </c>
      <c r="G27" s="4">
        <f>F27*A34</f>
        <v>3750</v>
      </c>
      <c r="H27" s="8">
        <f>F27+G27</f>
        <v>18750</v>
      </c>
    </row>
    <row r="28" spans="1:8" x14ac:dyDescent="0.25">
      <c r="A28" s="7" t="s">
        <v>7</v>
      </c>
      <c r="B28" s="1">
        <v>8000</v>
      </c>
      <c r="C28" s="2">
        <v>38376</v>
      </c>
      <c r="D28" s="2">
        <v>38378</v>
      </c>
      <c r="E28" s="3">
        <f>D28-C28</f>
        <v>2</v>
      </c>
      <c r="F28" s="4">
        <f>E28*B28</f>
        <v>16000</v>
      </c>
      <c r="G28" s="4">
        <f>F28*A34</f>
        <v>4000</v>
      </c>
      <c r="H28" s="8">
        <f>F28+G28</f>
        <v>20000</v>
      </c>
    </row>
    <row r="29" spans="1:8" x14ac:dyDescent="0.25">
      <c r="A29" s="7" t="s">
        <v>8</v>
      </c>
      <c r="B29" s="1">
        <v>6000</v>
      </c>
      <c r="C29" s="2">
        <v>38395</v>
      </c>
      <c r="D29" s="2">
        <v>38404</v>
      </c>
      <c r="E29" s="3">
        <f>D29-C29</f>
        <v>9</v>
      </c>
      <c r="F29" s="4">
        <f>E29*B29</f>
        <v>54000</v>
      </c>
      <c r="G29" s="4">
        <f>F29*A34</f>
        <v>13500</v>
      </c>
      <c r="H29" s="8">
        <f>F29+G29</f>
        <v>67500</v>
      </c>
    </row>
    <row r="30" spans="1:8" x14ac:dyDescent="0.25">
      <c r="A30" s="7" t="s">
        <v>9</v>
      </c>
      <c r="B30" s="1">
        <v>3000</v>
      </c>
      <c r="C30" s="2">
        <v>38406</v>
      </c>
      <c r="D30" s="2">
        <v>38408</v>
      </c>
      <c r="E30" s="3">
        <f>D30-C30</f>
        <v>2</v>
      </c>
      <c r="F30" s="4">
        <f>E30*B30</f>
        <v>6000</v>
      </c>
      <c r="G30" s="4">
        <f>F30*A34</f>
        <v>1500</v>
      </c>
      <c r="H30" s="8">
        <f>F30+G30</f>
        <v>7500</v>
      </c>
    </row>
    <row r="31" spans="1:8" ht="13.5" thickBot="1" x14ac:dyDescent="0.35">
      <c r="A31" s="9" t="s">
        <v>10</v>
      </c>
      <c r="B31" s="10"/>
      <c r="C31" s="10"/>
      <c r="D31" s="10"/>
      <c r="E31" s="11"/>
      <c r="F31" s="12">
        <f>SUM(F27:F30)</f>
        <v>91000</v>
      </c>
      <c r="G31" s="12">
        <f>SUM(G27:G30)</f>
        <v>22750</v>
      </c>
      <c r="H31" s="13">
        <f>SUM(H27:H30)</f>
        <v>113750</v>
      </c>
    </row>
    <row r="32" spans="1:8" ht="13" thickBot="1" x14ac:dyDescent="0.3"/>
    <row r="33" spans="1:8" ht="13.5" thickTop="1" x14ac:dyDescent="0.3">
      <c r="A33" s="5" t="s">
        <v>11</v>
      </c>
      <c r="E33" s="21" t="s">
        <v>15</v>
      </c>
      <c r="F33" s="22"/>
      <c r="G33" s="17">
        <f>MAX(E27:E30)</f>
        <v>9</v>
      </c>
      <c r="H33" s="18" t="s">
        <v>14</v>
      </c>
    </row>
    <row r="34" spans="1:8" ht="13.5" thickBot="1" x14ac:dyDescent="0.35">
      <c r="A34" s="6">
        <v>0.25</v>
      </c>
      <c r="E34" s="23" t="s">
        <v>13</v>
      </c>
      <c r="F34" s="24"/>
      <c r="G34" s="19">
        <f>AVERAGE(E27:E30)</f>
        <v>4</v>
      </c>
      <c r="H34" s="20" t="s">
        <v>14</v>
      </c>
    </row>
  </sheetData>
  <mergeCells count="4">
    <mergeCell ref="E9:F9"/>
    <mergeCell ref="E8:F8"/>
    <mergeCell ref="E33:F33"/>
    <mergeCell ref="E34:F34"/>
  </mergeCells>
  <phoneticPr fontId="0" type="noConversion"/>
  <pageMargins left="0.39370078740157483" right="0.39370078740157483" top="0.39370078740157483" bottom="0.39370078740157483" header="0.51181102362204722" footer="0.51181102362204722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5" x14ac:dyDescent="0.2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Company>Ferences Gimnázium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szenus</dc:creator>
  <cp:lastModifiedBy>Szentendrey</cp:lastModifiedBy>
  <cp:lastPrinted>2024-12-10T16:10:53Z</cp:lastPrinted>
  <dcterms:created xsi:type="dcterms:W3CDTF">2005-01-17T06:22:34Z</dcterms:created>
  <dcterms:modified xsi:type="dcterms:W3CDTF">2024-12-10T16:11:25Z</dcterms:modified>
</cp:coreProperties>
</file>